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083" windowHeight="10474" activeTab="0"/>
  </bookViews>
  <sheets>
    <sheet name="ТКО" sheetId="1" r:id="rId1"/>
  </sheets>
  <definedNames>
    <definedName name="_xlnm._FilterDatabase" localSheetId="0" hidden="1">'ТКО'!$A$5:$N$19</definedName>
    <definedName name="Z_5767EB00_BE6B_46EE_9C32_60277F1DCC35_.wvu.FilterData" localSheetId="0" hidden="1">'ТКО'!$A$5:$AI$19</definedName>
    <definedName name="Z_646E139A_EE12_4A7D_8D7A_BE9D8084BAA8_.wvu.FilterData" localSheetId="0" hidden="1">'ТКО'!$A$5:$AI$19</definedName>
    <definedName name="Z_6C3E8DB6_248F_4E1F_95C7_7E76FD3EE331_.wvu.FilterData" localSheetId="0" hidden="1">'ТКО'!$A$5:$AI$19</definedName>
    <definedName name="Z_D2B3C9F0_11E2_4C30_9B12_0531745D71E3_.wvu.FilterData" localSheetId="0" hidden="1">'ТКО'!$A$5:$AI$19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<sst xmlns="http://schemas.openxmlformats.org/spreadsheetml/2006/main" count="46" uniqueCount="36">
  <si>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№ п/п</t>
  </si>
  <si>
    <t>Наименование муниципального образования (района, округа, поселения)</t>
  </si>
  <si>
    <t xml:space="preserve">Наименование  организации по сбору, вывозу ТБО (ТКО) </t>
  </si>
  <si>
    <t>Конечный тариф для населения (с учетом захоронения и т.п.) , руб./м3 (с НДС)</t>
  </si>
  <si>
    <t>Применяемый норматив (объем)  ТБО (ТКО) для населения, м3/чел/мес или м3/чел./год, др.</t>
  </si>
  <si>
    <t xml:space="preserve">Конечный размер платы 
для населения (руб./чел/мес.) с НДС
</t>
  </si>
  <si>
    <t>ИТОГО</t>
  </si>
  <si>
    <t>МКД</t>
  </si>
  <si>
    <t>ЧД</t>
  </si>
  <si>
    <t>Тихорецкий р-н</t>
  </si>
  <si>
    <t>МУП ТГП ТР "ККП и Б"</t>
  </si>
  <si>
    <t>Алексеевское сп</t>
  </si>
  <si>
    <t>ИП Авдеенко К.В.</t>
  </si>
  <si>
    <t>Архангельское сп</t>
  </si>
  <si>
    <t>ИП Шлыков Ю.Н.</t>
  </si>
  <si>
    <t>Братское сп</t>
  </si>
  <si>
    <t>Еремизино-Борисовское сп</t>
  </si>
  <si>
    <t>Новорождественское</t>
  </si>
  <si>
    <t>ООО "Благоустройство"</t>
  </si>
  <si>
    <t>Отрадненское сп</t>
  </si>
  <si>
    <t>Парковское сп</t>
  </si>
  <si>
    <t>Терновское сп</t>
  </si>
  <si>
    <t>Фастовецкое сп</t>
  </si>
  <si>
    <t>Хоперское сп</t>
  </si>
  <si>
    <t>Юго-Северное сп</t>
  </si>
  <si>
    <t>Тихорецкое г/п</t>
  </si>
  <si>
    <t>ИП Исрафалов Р.И.</t>
  </si>
  <si>
    <t xml:space="preserve">Примечание </t>
  </si>
  <si>
    <t>МБУ "ЦРП Алексеевского с/п"</t>
  </si>
  <si>
    <t>МКД было</t>
  </si>
  <si>
    <t>ЧД было</t>
  </si>
  <si>
    <t>жителями осуществлялась оплата 115 руб.</t>
  </si>
  <si>
    <t>%</t>
  </si>
  <si>
    <t>Информация о тарифах на услуги по вывозу ТКО на 01.12.2023 по Тихорецкому району Краснодарского края</t>
  </si>
  <si>
    <t>МКД стало</t>
  </si>
  <si>
    <t>ЧД стало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</si>
</sst>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_-* #,##0\ _₽_-;\-* #,##0\ _₽_-;_-* &quot;-&quot;??\ _₽_-;_-@_-"/>
    <numFmt numFmtId="166" formatCode="0.000"/>
  </numFmts>
  <fonts count="8">
    <font>
      <sz val="10"/>
      <name val="Arial Cyr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Border="0" applyProtection="0">
      <alignment/>
    </xf>
    <xf numFmtId="0" fontId="6" fillId="0" borderId="0">
      <alignment/>
      <protection/>
    </xf>
  </cellStyleXfs>
  <cellXfs count="49">
    <xf numFmtId="0" fontId="0" fillId="0" borderId="0" xfId="0"/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2" borderId="1" xfId="2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5" fontId="4" fillId="2" borderId="2" xfId="2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Excel Built-in Normal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A26"/>
  <sheetViews>
    <sheetView tabSelected="1" workbookViewId="0" topLeftCell="A1">
      <pane ySplit="5" topLeftCell="A6" activePane="bottomLeft" state="frozen"/>
      <selection pane="bottomLeft" activeCell="L4" sqref="L4:L5"/>
    </sheetView>
  </sheetViews>
  <sheetFormatPr defaultColWidth="9.125" defaultRowHeight="12.75"/>
  <cols>
    <col min="1" max="1" width="4.625" style="1" customWidth="1"/>
    <col min="2" max="2" width="26.00390625" style="4" customWidth="1"/>
    <col min="3" max="3" width="27.00390625" style="3" customWidth="1"/>
    <col min="4" max="5" width="13.75390625" style="1" customWidth="1"/>
    <col min="6" max="6" width="11.625" style="1" customWidth="1"/>
    <col min="7" max="8" width="12.00390625" style="1" customWidth="1"/>
    <col min="9" max="11" width="9.875" style="1" customWidth="1"/>
    <col min="12" max="12" width="8.125" style="1" customWidth="1"/>
    <col min="13" max="13" width="11.375" style="1" customWidth="1"/>
    <col min="14" max="14" width="19.75390625" style="1" customWidth="1"/>
    <col min="15" max="16384" width="9.125" style="1" customWidth="1"/>
  </cols>
  <sheetData>
    <row r="2" spans="1:14" ht="49.7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1.5" customHeight="1">
      <c r="A3" s="32" t="s">
        <v>0</v>
      </c>
      <c r="B3" s="32" t="s">
        <v>1</v>
      </c>
      <c r="C3" s="37" t="s">
        <v>2</v>
      </c>
      <c r="D3" s="30" t="s">
        <v>3</v>
      </c>
      <c r="E3" s="47"/>
      <c r="F3" s="45" t="s">
        <v>4</v>
      </c>
      <c r="G3" s="46"/>
      <c r="H3" s="43" t="s">
        <v>5</v>
      </c>
      <c r="I3" s="43"/>
      <c r="J3" s="43"/>
      <c r="K3" s="43"/>
      <c r="L3" s="43"/>
      <c r="M3" s="43"/>
      <c r="N3" s="40" t="s">
        <v>27</v>
      </c>
    </row>
    <row r="4" spans="1:14" ht="15" customHeight="1">
      <c r="A4" s="33"/>
      <c r="B4" s="33"/>
      <c r="C4" s="38"/>
      <c r="D4" s="30" t="s">
        <v>6</v>
      </c>
      <c r="E4" s="31"/>
      <c r="F4" s="27" t="s">
        <v>7</v>
      </c>
      <c r="G4" s="27" t="s">
        <v>8</v>
      </c>
      <c r="H4" s="29" t="s">
        <v>29</v>
      </c>
      <c r="I4" s="29" t="s">
        <v>34</v>
      </c>
      <c r="J4" s="29" t="s">
        <v>32</v>
      </c>
      <c r="K4" s="35" t="s">
        <v>30</v>
      </c>
      <c r="L4" s="35" t="s">
        <v>35</v>
      </c>
      <c r="M4" s="35" t="s">
        <v>32</v>
      </c>
      <c r="N4" s="41"/>
    </row>
    <row r="5" spans="1:14" ht="45.75" customHeight="1">
      <c r="A5" s="34"/>
      <c r="B5" s="34"/>
      <c r="C5" s="39"/>
      <c r="D5" s="10" t="s">
        <v>7</v>
      </c>
      <c r="E5" s="10" t="s">
        <v>8</v>
      </c>
      <c r="F5" s="28"/>
      <c r="G5" s="28"/>
      <c r="H5" s="28"/>
      <c r="I5" s="28"/>
      <c r="J5" s="28"/>
      <c r="K5" s="36"/>
      <c r="L5" s="36"/>
      <c r="M5" s="36"/>
      <c r="N5" s="42"/>
    </row>
    <row r="6" spans="1:14" ht="12.75">
      <c r="A6" s="6"/>
      <c r="B6" s="7" t="s">
        <v>9</v>
      </c>
      <c r="D6" s="2"/>
      <c r="E6" s="9"/>
      <c r="F6" s="2"/>
      <c r="G6" s="2"/>
      <c r="H6" s="9"/>
      <c r="I6" s="2"/>
      <c r="J6" s="9"/>
      <c r="K6" s="9"/>
      <c r="L6" s="2"/>
      <c r="M6" s="9"/>
      <c r="N6" s="5"/>
    </row>
    <row r="7" spans="1:1899" s="18" customFormat="1" ht="12.75">
      <c r="A7" s="19">
        <v>1</v>
      </c>
      <c r="B7" s="13" t="s">
        <v>25</v>
      </c>
      <c r="C7" s="12" t="s">
        <v>10</v>
      </c>
      <c r="D7" s="11">
        <v>638.98</v>
      </c>
      <c r="E7" s="11">
        <v>638.98</v>
      </c>
      <c r="F7" s="12">
        <v>2.44</v>
      </c>
      <c r="G7" s="12">
        <v>3.02</v>
      </c>
      <c r="H7" s="12">
        <v>108.63</v>
      </c>
      <c r="I7" s="48">
        <f>SUM(F7/12*D7)</f>
        <v>129.92593333333335</v>
      </c>
      <c r="J7" s="11">
        <f>I7/H7*100-100</f>
        <v>19.60409954279052</v>
      </c>
      <c r="K7" s="11">
        <v>134.45</v>
      </c>
      <c r="L7" s="48">
        <f>SUM(G7/12*E7)</f>
        <v>160.80996666666667</v>
      </c>
      <c r="M7" s="11">
        <f>L7/K7*100-100</f>
        <v>19.60577662080081</v>
      </c>
      <c r="N7" s="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</row>
    <row r="8" spans="1:1899" s="18" customFormat="1" ht="24.8" customHeight="1">
      <c r="A8" s="24">
        <v>2</v>
      </c>
      <c r="B8" s="25" t="s">
        <v>11</v>
      </c>
      <c r="C8" s="12" t="s">
        <v>28</v>
      </c>
      <c r="D8" s="11">
        <v>638.98</v>
      </c>
      <c r="E8" s="11">
        <v>638.98</v>
      </c>
      <c r="F8" s="12">
        <v>2.24</v>
      </c>
      <c r="G8" s="12">
        <v>2.34</v>
      </c>
      <c r="H8" s="12">
        <v>95.73</v>
      </c>
      <c r="I8" s="48">
        <f>SUM(F8/12*D8)</f>
        <v>119.27626666666667</v>
      </c>
      <c r="J8" s="11">
        <f aca="true" t="shared" si="0" ref="J8:J18">I8/H8*100-100</f>
        <v>24.59653887670183</v>
      </c>
      <c r="K8" s="11">
        <v>100</v>
      </c>
      <c r="L8" s="48">
        <f>SUM(G8/12*E8)</f>
        <v>124.60109999999999</v>
      </c>
      <c r="M8" s="11">
        <f aca="true" t="shared" si="1" ref="M8:M19">L8/K8*100-100</f>
        <v>24.601100000000002</v>
      </c>
      <c r="N8" s="1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</row>
    <row r="9" spans="1:1899" s="14" customFormat="1" ht="12.75">
      <c r="A9" s="24"/>
      <c r="B9" s="26"/>
      <c r="C9" s="12" t="s">
        <v>12</v>
      </c>
      <c r="D9" s="11">
        <v>638.98</v>
      </c>
      <c r="E9" s="11">
        <v>638.98</v>
      </c>
      <c r="F9" s="11">
        <f aca="true" t="shared" si="2" ref="F9:G9">F17</f>
        <v>2.24</v>
      </c>
      <c r="G9" s="11">
        <f t="shared" si="2"/>
        <v>2.34</v>
      </c>
      <c r="H9" s="11">
        <v>123.87</v>
      </c>
      <c r="I9" s="48">
        <f aca="true" t="shared" si="3" ref="I9:I18">SUM(F9/12*D9)</f>
        <v>119.27626666666667</v>
      </c>
      <c r="J9" s="11">
        <f t="shared" si="0"/>
        <v>-3.7085116116358563</v>
      </c>
      <c r="K9" s="11">
        <v>129.45</v>
      </c>
      <c r="L9" s="48">
        <f aca="true" t="shared" si="4" ref="L9:L19">SUM(G9/12*E9)</f>
        <v>124.60109999999999</v>
      </c>
      <c r="M9" s="11">
        <f t="shared" si="1"/>
        <v>-3.745770567786792</v>
      </c>
      <c r="N9" s="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</row>
    <row r="10" spans="1:1899" s="18" customFormat="1" ht="12.75">
      <c r="A10" s="19">
        <v>3</v>
      </c>
      <c r="B10" s="13" t="s">
        <v>13</v>
      </c>
      <c r="C10" s="12" t="s">
        <v>14</v>
      </c>
      <c r="D10" s="11">
        <v>638.98</v>
      </c>
      <c r="E10" s="11">
        <v>638.98</v>
      </c>
      <c r="F10" s="12">
        <v>2.24</v>
      </c>
      <c r="G10" s="12">
        <v>2.34</v>
      </c>
      <c r="H10" s="22">
        <v>120</v>
      </c>
      <c r="I10" s="48">
        <f t="shared" si="3"/>
        <v>119.27626666666667</v>
      </c>
      <c r="J10" s="11">
        <f t="shared" si="0"/>
        <v>-0.6031111111111045</v>
      </c>
      <c r="K10" s="11">
        <v>120</v>
      </c>
      <c r="L10" s="48">
        <f t="shared" si="4"/>
        <v>124.60109999999999</v>
      </c>
      <c r="M10" s="11">
        <f t="shared" si="1"/>
        <v>3.8342499999999973</v>
      </c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</row>
    <row r="11" spans="1:1899" s="14" customFormat="1" ht="12.75">
      <c r="A11" s="19">
        <v>4</v>
      </c>
      <c r="B11" s="13" t="s">
        <v>15</v>
      </c>
      <c r="C11" s="12" t="s">
        <v>12</v>
      </c>
      <c r="D11" s="11">
        <v>638.98</v>
      </c>
      <c r="E11" s="11">
        <v>638.98</v>
      </c>
      <c r="F11" s="11">
        <f aca="true" t="shared" si="5" ref="F11:G11">F17</f>
        <v>2.24</v>
      </c>
      <c r="G11" s="11">
        <f t="shared" si="5"/>
        <v>2.34</v>
      </c>
      <c r="H11" s="11">
        <v>123.87</v>
      </c>
      <c r="I11" s="48">
        <f t="shared" si="3"/>
        <v>119.27626666666667</v>
      </c>
      <c r="J11" s="11">
        <f t="shared" si="0"/>
        <v>-3.7085116116358563</v>
      </c>
      <c r="K11" s="11">
        <v>129.45</v>
      </c>
      <c r="L11" s="48">
        <f t="shared" si="4"/>
        <v>124.60109999999999</v>
      </c>
      <c r="M11" s="11">
        <f t="shared" si="1"/>
        <v>-3.745770567786792</v>
      </c>
      <c r="N11" s="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</row>
    <row r="12" spans="1:1899" s="18" customFormat="1" ht="17.15" customHeight="1">
      <c r="A12" s="19">
        <v>5</v>
      </c>
      <c r="B12" s="13" t="s">
        <v>16</v>
      </c>
      <c r="C12" s="12" t="s">
        <v>14</v>
      </c>
      <c r="D12" s="11">
        <v>638.98</v>
      </c>
      <c r="E12" s="11">
        <v>638.98</v>
      </c>
      <c r="F12" s="12">
        <v>2.24</v>
      </c>
      <c r="G12" s="12">
        <v>2.34</v>
      </c>
      <c r="H12" s="22">
        <v>130</v>
      </c>
      <c r="I12" s="48">
        <f t="shared" si="3"/>
        <v>119.27626666666667</v>
      </c>
      <c r="J12" s="11">
        <f t="shared" si="0"/>
        <v>-8.24902564102564</v>
      </c>
      <c r="K12" s="11">
        <v>130</v>
      </c>
      <c r="L12" s="48">
        <f t="shared" si="4"/>
        <v>124.60109999999999</v>
      </c>
      <c r="M12" s="11">
        <f t="shared" si="1"/>
        <v>-4.153000000000006</v>
      </c>
      <c r="N12" s="1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</row>
    <row r="13" spans="1:1899" s="18" customFormat="1" ht="42.8">
      <c r="A13" s="19">
        <v>6</v>
      </c>
      <c r="B13" s="13" t="s">
        <v>17</v>
      </c>
      <c r="C13" s="12" t="s">
        <v>18</v>
      </c>
      <c r="D13" s="11">
        <v>638.98</v>
      </c>
      <c r="E13" s="11">
        <v>638.98</v>
      </c>
      <c r="F13" s="12">
        <v>2.24</v>
      </c>
      <c r="G13" s="12">
        <v>2.34</v>
      </c>
      <c r="H13" s="12">
        <v>119.47</v>
      </c>
      <c r="I13" s="48">
        <f t="shared" si="3"/>
        <v>119.27626666666667</v>
      </c>
      <c r="J13" s="11">
        <f t="shared" si="0"/>
        <v>-0.16216065399959234</v>
      </c>
      <c r="K13" s="11">
        <v>118.95</v>
      </c>
      <c r="L13" s="48">
        <f t="shared" si="4"/>
        <v>124.60109999999999</v>
      </c>
      <c r="M13" s="11">
        <f t="shared" si="1"/>
        <v>4.750819672131129</v>
      </c>
      <c r="N13" s="11" t="s">
        <v>31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</row>
    <row r="14" spans="1:1899" s="18" customFormat="1" ht="12.75">
      <c r="A14" s="19">
        <v>7</v>
      </c>
      <c r="B14" s="13" t="s">
        <v>19</v>
      </c>
      <c r="C14" s="12" t="s">
        <v>14</v>
      </c>
      <c r="D14" s="11">
        <v>638.98</v>
      </c>
      <c r="E14" s="11">
        <v>638.98</v>
      </c>
      <c r="F14" s="12">
        <v>2.24</v>
      </c>
      <c r="G14" s="12">
        <v>2.34</v>
      </c>
      <c r="H14" s="22">
        <v>120</v>
      </c>
      <c r="I14" s="48">
        <f t="shared" si="3"/>
        <v>119.27626666666667</v>
      </c>
      <c r="J14" s="11">
        <f t="shared" si="0"/>
        <v>-0.6031111111111045</v>
      </c>
      <c r="K14" s="11">
        <v>125</v>
      </c>
      <c r="L14" s="48">
        <f t="shared" si="4"/>
        <v>124.60109999999999</v>
      </c>
      <c r="M14" s="11">
        <f t="shared" si="1"/>
        <v>-0.3191200000000123</v>
      </c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</row>
    <row r="15" spans="1:1899" s="14" customFormat="1" ht="12.75">
      <c r="A15" s="19">
        <v>8</v>
      </c>
      <c r="B15" s="15" t="s">
        <v>20</v>
      </c>
      <c r="C15" s="12" t="s">
        <v>12</v>
      </c>
      <c r="D15" s="11">
        <v>638.98</v>
      </c>
      <c r="E15" s="11">
        <v>638.98</v>
      </c>
      <c r="F15" s="12">
        <v>2.24</v>
      </c>
      <c r="G15" s="12">
        <v>2.34</v>
      </c>
      <c r="H15" s="12">
        <v>112.19</v>
      </c>
      <c r="I15" s="48">
        <f t="shared" si="3"/>
        <v>119.27626666666667</v>
      </c>
      <c r="J15" s="11">
        <f t="shared" si="0"/>
        <v>6.316308643075757</v>
      </c>
      <c r="K15" s="11">
        <v>117.27</v>
      </c>
      <c r="L15" s="48">
        <f t="shared" si="4"/>
        <v>124.60109999999999</v>
      </c>
      <c r="M15" s="11">
        <f t="shared" si="1"/>
        <v>6.251470964441026</v>
      </c>
      <c r="N15" s="1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</row>
    <row r="16" spans="1:1899" s="18" customFormat="1" ht="17.5" customHeight="1">
      <c r="A16" s="19">
        <v>9</v>
      </c>
      <c r="B16" s="13" t="s">
        <v>21</v>
      </c>
      <c r="C16" s="12" t="s">
        <v>26</v>
      </c>
      <c r="D16" s="11">
        <v>638.98</v>
      </c>
      <c r="E16" s="11">
        <v>638.98</v>
      </c>
      <c r="F16" s="12">
        <v>2.24</v>
      </c>
      <c r="G16" s="12">
        <v>2.34</v>
      </c>
      <c r="H16" s="22">
        <v>125</v>
      </c>
      <c r="I16" s="48">
        <f t="shared" si="3"/>
        <v>119.27626666666667</v>
      </c>
      <c r="J16" s="11">
        <f t="shared" si="0"/>
        <v>-4.578986666666665</v>
      </c>
      <c r="K16" s="11">
        <v>130</v>
      </c>
      <c r="L16" s="48">
        <f t="shared" si="4"/>
        <v>124.60109999999999</v>
      </c>
      <c r="M16" s="11">
        <f t="shared" si="1"/>
        <v>-4.153000000000006</v>
      </c>
      <c r="N16" s="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</row>
    <row r="17" spans="1:1899" s="14" customFormat="1" ht="12.75">
      <c r="A17" s="19">
        <v>10</v>
      </c>
      <c r="B17" s="13" t="s">
        <v>22</v>
      </c>
      <c r="C17" s="12" t="s">
        <v>12</v>
      </c>
      <c r="D17" s="11">
        <v>638.98</v>
      </c>
      <c r="E17" s="11">
        <v>638.98</v>
      </c>
      <c r="F17" s="12">
        <v>2.24</v>
      </c>
      <c r="G17" s="12">
        <v>2.34</v>
      </c>
      <c r="H17" s="12">
        <v>123.87</v>
      </c>
      <c r="I17" s="48">
        <f t="shared" si="3"/>
        <v>119.27626666666667</v>
      </c>
      <c r="J17" s="11">
        <f t="shared" si="0"/>
        <v>-3.7085116116358563</v>
      </c>
      <c r="K17" s="11">
        <v>129.45</v>
      </c>
      <c r="L17" s="48">
        <f t="shared" si="4"/>
        <v>124.60109999999999</v>
      </c>
      <c r="M17" s="11">
        <f t="shared" si="1"/>
        <v>-3.745770567786792</v>
      </c>
      <c r="N17" s="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</row>
    <row r="18" spans="1:1899" s="18" customFormat="1" ht="12.75">
      <c r="A18" s="19">
        <v>11</v>
      </c>
      <c r="B18" s="13" t="s">
        <v>23</v>
      </c>
      <c r="C18" s="12" t="s">
        <v>14</v>
      </c>
      <c r="D18" s="11">
        <v>638.98</v>
      </c>
      <c r="E18" s="11">
        <v>638.98</v>
      </c>
      <c r="F18" s="12">
        <v>2.24</v>
      </c>
      <c r="G18" s="12">
        <v>2.34</v>
      </c>
      <c r="H18" s="22">
        <v>130</v>
      </c>
      <c r="I18" s="48">
        <f t="shared" si="3"/>
        <v>119.27626666666667</v>
      </c>
      <c r="J18" s="11">
        <f t="shared" si="0"/>
        <v>-8.24902564102564</v>
      </c>
      <c r="K18" s="11">
        <v>130</v>
      </c>
      <c r="L18" s="48">
        <f t="shared" si="4"/>
        <v>124.60109999999999</v>
      </c>
      <c r="M18" s="11">
        <f t="shared" si="1"/>
        <v>-4.153000000000006</v>
      </c>
      <c r="N18" s="1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</row>
    <row r="19" spans="1:1899" s="18" customFormat="1" ht="15.65" customHeight="1">
      <c r="A19" s="21">
        <v>12</v>
      </c>
      <c r="B19" s="13" t="s">
        <v>24</v>
      </c>
      <c r="C19" s="12" t="s">
        <v>26</v>
      </c>
      <c r="D19" s="11"/>
      <c r="E19" s="11">
        <v>638.98</v>
      </c>
      <c r="F19" s="12"/>
      <c r="G19" s="12">
        <v>2.34</v>
      </c>
      <c r="H19" s="12"/>
      <c r="I19" s="11"/>
      <c r="J19" s="11"/>
      <c r="K19" s="11">
        <v>130</v>
      </c>
      <c r="L19" s="48">
        <f t="shared" si="4"/>
        <v>124.60109999999999</v>
      </c>
      <c r="M19" s="11">
        <f t="shared" si="1"/>
        <v>-4.153000000000006</v>
      </c>
      <c r="N19" s="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</row>
    <row r="22" spans="1:3" ht="44.5" customHeight="1">
      <c r="A22" s="44"/>
      <c r="B22" s="44"/>
      <c r="C22" s="17"/>
    </row>
    <row r="25" spans="1:2" ht="12.75">
      <c r="A25" s="44"/>
      <c r="B25" s="44"/>
    </row>
    <row r="26" spans="1:2" ht="18" customHeight="1">
      <c r="A26" s="44"/>
      <c r="B26" s="44"/>
    </row>
  </sheetData>
  <autoFilter ref="A5:N19"/>
  <mergeCells count="22">
    <mergeCell ref="K4:K5"/>
    <mergeCell ref="A25:B25"/>
    <mergeCell ref="A26:B26"/>
    <mergeCell ref="F3:G3"/>
    <mergeCell ref="D3:E3"/>
    <mergeCell ref="A22:B22"/>
    <mergeCell ref="A2:N2"/>
    <mergeCell ref="A8:A9"/>
    <mergeCell ref="B8:B9"/>
    <mergeCell ref="F4:F5"/>
    <mergeCell ref="G4:G5"/>
    <mergeCell ref="I4:I5"/>
    <mergeCell ref="D4:E4"/>
    <mergeCell ref="A3:A5"/>
    <mergeCell ref="B3:B5"/>
    <mergeCell ref="L4:L5"/>
    <mergeCell ref="C3:C5"/>
    <mergeCell ref="N3:N5"/>
    <mergeCell ref="H3:M3"/>
    <mergeCell ref="J4:J5"/>
    <mergeCell ref="M4:M5"/>
    <mergeCell ref="H4:H5"/>
  </mergeCells>
  <printOptions/>
  <pageMargins left="0" right="0" top="0" bottom="0" header="0" footer="0"/>
  <pageSetup fitToHeight="1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Семина Надежда Васильевна</dc:creator>
  <cp:keywords/>
  <dc:description/>
  <cp:lastModifiedBy>ЖКХ</cp:lastModifiedBy>
  <cp:lastPrinted>2023-12-12T07:31:27Z</cp:lastPrinted>
  <dcterms:created xsi:type="dcterms:W3CDTF">2019-02-26T11:35:54Z</dcterms:created>
  <dcterms:modified xsi:type="dcterms:W3CDTF">2023-12-12T07:36:28Z</dcterms:modified>
  <cp:category/>
  <cp:version/>
  <cp:contentType/>
  <cp:contentStatus/>
</cp:coreProperties>
</file>